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uarios\CP.LIBIA ESTRADA\Desktop\TRANSPARENCIA\transparencia 2021\"/>
    </mc:Choice>
  </mc:AlternateContent>
  <bookViews>
    <workbookView xWindow="0" yWindow="0" windowWidth="10125" windowHeight="5070"/>
  </bookViews>
  <sheets>
    <sheet name="Hoja1" sheetId="1" r:id="rId1"/>
  </sheets>
  <definedNames>
    <definedName name="_xlnm.Print_Area" localSheetId="0">Hoja1!$A$1:$I$50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1" l="1"/>
  <c r="I33" i="1"/>
  <c r="I23" i="1"/>
  <c r="I22" i="1" l="1"/>
  <c r="I50" i="1" s="1"/>
  <c r="G32" i="1" l="1"/>
  <c r="F42" i="1" l="1"/>
  <c r="G42" i="1"/>
  <c r="H42" i="1"/>
  <c r="G33" i="1"/>
  <c r="E42" i="1" l="1"/>
  <c r="D42" i="1"/>
  <c r="F15" i="1"/>
  <c r="E15" i="1"/>
  <c r="D15" i="1"/>
  <c r="H23" i="1"/>
  <c r="D33" i="1"/>
  <c r="E33" i="1"/>
  <c r="F33" i="1"/>
  <c r="H33" i="1"/>
  <c r="D23" i="1"/>
  <c r="E23" i="1"/>
  <c r="F23" i="1"/>
  <c r="G23" i="1"/>
  <c r="G22" i="1" s="1"/>
  <c r="F22" i="1" l="1"/>
  <c r="E22" i="1"/>
  <c r="H22" i="1"/>
  <c r="D22" i="1"/>
  <c r="G15" i="1"/>
  <c r="H15" i="1" l="1"/>
  <c r="E8" i="1" l="1"/>
  <c r="E7" i="1" s="1"/>
  <c r="D8" i="1"/>
  <c r="D7" i="1" s="1"/>
  <c r="G8" i="1"/>
  <c r="G7" i="1" s="1"/>
  <c r="G50" i="1" l="1"/>
  <c r="D50" i="1"/>
  <c r="E50" i="1"/>
  <c r="F11" i="1"/>
  <c r="F8" i="1" s="1"/>
  <c r="F7" i="1" s="1"/>
  <c r="H8" i="1"/>
  <c r="H7" i="1" s="1"/>
  <c r="H50" i="1" l="1"/>
  <c r="F50" i="1"/>
</calcChain>
</file>

<file path=xl/sharedStrings.xml><?xml version="1.0" encoding="utf-8"?>
<sst xmlns="http://schemas.openxmlformats.org/spreadsheetml/2006/main" count="47" uniqueCount="46">
  <si>
    <t>INGRESOS</t>
  </si>
  <si>
    <t>INGRESOS POR EJERCICIO</t>
  </si>
  <si>
    <t>(Estadísticas Fiscales)</t>
  </si>
  <si>
    <t>II.- FASSA</t>
  </si>
  <si>
    <t>III.- FAIS</t>
  </si>
  <si>
    <t>IV.- FORTAMUN</t>
  </si>
  <si>
    <t>V.- FAM</t>
  </si>
  <si>
    <t>VI.- FAETA</t>
  </si>
  <si>
    <t>VII.- FASP</t>
  </si>
  <si>
    <t>VIII.- FAFEF</t>
  </si>
  <si>
    <t>INGRESOS PROPIOS</t>
  </si>
  <si>
    <t>IMPUESTOS</t>
  </si>
  <si>
    <t>IMPUESTO SOBRE NÓMINAS</t>
  </si>
  <si>
    <t>IMPUESTO AL HOSPEDAJE</t>
  </si>
  <si>
    <t>OTROS IMPUESTOS ESTATALES</t>
  </si>
  <si>
    <t>DERECHOS</t>
  </si>
  <si>
    <t>PRODUCTOS</t>
  </si>
  <si>
    <t>APROVECHAMIENTOS</t>
  </si>
  <si>
    <t>APROVECHAMIENTOS DIVERSOS</t>
  </si>
  <si>
    <t>REINTEGROS</t>
  </si>
  <si>
    <t>DE LAS HERENCIAS, LEGADOS Y DONACIONES</t>
  </si>
  <si>
    <t>OTROS APROVECHAMIENTOS</t>
  </si>
  <si>
    <t>INGRESOS FEDERALES</t>
  </si>
  <si>
    <t>FONDO GENERAL DE PARTICIPACIONES</t>
  </si>
  <si>
    <t>FONDO DE FOMENTO MUNICIPAL</t>
  </si>
  <si>
    <t>FONDO DE FISCALIZACIÓN</t>
  </si>
  <si>
    <t>FONDO DE COMPENSACIÓN</t>
  </si>
  <si>
    <t>FONDO IMPUESTO SOBRE LA RENTA</t>
  </si>
  <si>
    <t>I.- FONE (ANTES FAEB)</t>
  </si>
  <si>
    <t>IMPUESTO ESPECIAL SOBRE PRODUCCIÓN Y SERVICIOS</t>
  </si>
  <si>
    <t>IEPS (GASOLINA Y DIESEL)</t>
  </si>
  <si>
    <t>INCENTIVOS ECONÓMICOS</t>
  </si>
  <si>
    <t>CONVENIOS</t>
  </si>
  <si>
    <t>EDUCACIÓN</t>
  </si>
  <si>
    <t>SALUD</t>
  </si>
  <si>
    <t>PROGRAMAS REGIONALES</t>
  </si>
  <si>
    <t>MEDIO AMBIENTE Y RECURSOS NATURALES</t>
  </si>
  <si>
    <t>OTROS CONVENIOS</t>
  </si>
  <si>
    <t>INGRESOS TOTALES POR EJERCICIO</t>
  </si>
  <si>
    <t>FONDO DE ESTABILIZACIÓN DE LOS INGRESOS DE LAS E.F. (FEIEF)</t>
  </si>
  <si>
    <t>FORTALECIMIENTO FINANCIERO Y/O CONTINGENCIAS ECONÓMICAS</t>
  </si>
  <si>
    <t>RAMO 28 (PARTICIPACIONES FEDERALES E INCENTIVOS)</t>
  </si>
  <si>
    <t>RAMO 33 (APORTACIONES FEDERALES)</t>
  </si>
  <si>
    <t>INGRESOS POR FINANCIAMIENTO</t>
  </si>
  <si>
    <t>INGRESOS POR VENTA DE BIENES, PRESTACIÓN DE SERVICIOS Y OTROS INGRESOS</t>
  </si>
  <si>
    <t>CONTRIBUCIONES DE MEJORAS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</si>
</sst>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7" xfId="0" applyFont="1" applyBorder="1"/>
    <xf numFmtId="0" fontId="4" fillId="0" borderId="8" xfId="0" applyFont="1" applyBorder="1"/>
    <xf numFmtId="0" fontId="3" fillId="0" borderId="12" xfId="0" applyFont="1" applyBorder="1"/>
    <xf numFmtId="0" fontId="3" fillId="0" borderId="9" xfId="0" applyFont="1" applyBorder="1"/>
    <xf numFmtId="0" fontId="3" fillId="0" borderId="11" xfId="0" applyFont="1" applyBorder="1"/>
    <xf numFmtId="43" fontId="0" fillId="0" borderId="0" xfId="0" applyNumberFormat="1"/>
    <xf numFmtId="43" fontId="0" fillId="0" borderId="0" xfId="1" applyFont="1"/>
    <xf numFmtId="0" fontId="3" fillId="0" borderId="9" xfId="0" applyFont="1" applyBorder="1" applyAlignment="1"/>
    <xf numFmtId="43" fontId="4" fillId="0" borderId="5" xfId="1" applyFont="1" applyBorder="1"/>
    <xf numFmtId="43" fontId="3" fillId="0" borderId="10" xfId="1" applyFont="1" applyBorder="1"/>
    <xf numFmtId="0" fontId="4" fillId="0" borderId="9" xfId="0" applyFont="1" applyBorder="1" applyAlignment="1"/>
    <xf numFmtId="0" fontId="4" fillId="0" borderId="11" xfId="0" applyFont="1" applyBorder="1"/>
    <xf numFmtId="43" fontId="4" fillId="0" borderId="10" xfId="1" applyFont="1" applyBorder="1"/>
    <xf numFmtId="0" fontId="3" fillId="0" borderId="13" xfId="0" applyFont="1" applyBorder="1"/>
    <xf numFmtId="0" fontId="3" fillId="0" borderId="14" xfId="0" applyFont="1" applyBorder="1" applyAlignment="1"/>
    <xf numFmtId="0" fontId="3" fillId="0" borderId="15" xfId="0" applyFont="1" applyBorder="1"/>
    <xf numFmtId="43" fontId="3" fillId="0" borderId="16" xfId="1" applyFont="1" applyBorder="1"/>
    <xf numFmtId="0" fontId="4" fillId="0" borderId="17" xfId="0" applyFont="1" applyBorder="1"/>
    <xf numFmtId="0" fontId="4" fillId="0" borderId="18" xfId="0" applyFont="1" applyBorder="1" applyAlignment="1"/>
    <xf numFmtId="0" fontId="4" fillId="0" borderId="19" xfId="0" applyFont="1" applyBorder="1"/>
    <xf numFmtId="43" fontId="4" fillId="0" borderId="20" xfId="1" applyFont="1" applyBorder="1"/>
    <xf numFmtId="0" fontId="5" fillId="0" borderId="0" xfId="0" applyFont="1"/>
    <xf numFmtId="43" fontId="4" fillId="0" borderId="6" xfId="0" applyNumberFormat="1" applyFont="1" applyBorder="1"/>
    <xf numFmtId="43" fontId="4" fillId="0" borderId="12" xfId="0" applyNumberFormat="1" applyFont="1" applyBorder="1"/>
    <xf numFmtId="43" fontId="4" fillId="0" borderId="9" xfId="0" applyNumberFormat="1" applyFont="1" applyBorder="1" applyAlignment="1"/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9" xfId="0" applyFont="1" applyBorder="1"/>
    <xf numFmtId="0" fontId="4" fillId="2" borderId="21" xfId="0" applyFont="1" applyFill="1" applyBorder="1" applyAlignment="1">
      <alignment horizontal="center"/>
    </xf>
    <xf numFmtId="43" fontId="4" fillId="0" borderId="22" xfId="1" applyFont="1" applyBorder="1"/>
    <xf numFmtId="43" fontId="4" fillId="0" borderId="23" xfId="1" applyFont="1" applyBorder="1"/>
    <xf numFmtId="43" fontId="4" fillId="0" borderId="6" xfId="1" applyFont="1" applyBorder="1"/>
    <xf numFmtId="43" fontId="4" fillId="0" borderId="12" xfId="1" applyFont="1" applyBorder="1"/>
    <xf numFmtId="43" fontId="3" fillId="0" borderId="12" xfId="1" applyFont="1" applyBorder="1"/>
    <xf numFmtId="43" fontId="3" fillId="0" borderId="13" xfId="1" applyFont="1" applyBorder="1"/>
    <xf numFmtId="43" fontId="4" fillId="0" borderId="25" xfId="1" applyFont="1" applyBorder="1"/>
    <xf numFmtId="4" fontId="4" fillId="0" borderId="25" xfId="1" applyNumberFormat="1" applyFont="1" applyBorder="1"/>
    <xf numFmtId="0" fontId="3" fillId="0" borderId="25" xfId="0" applyFont="1" applyBorder="1"/>
    <xf numFmtId="4" fontId="3" fillId="0" borderId="25" xfId="0" applyNumberFormat="1" applyFont="1" applyBorder="1"/>
    <xf numFmtId="4" fontId="3" fillId="0" borderId="26" xfId="0" applyNumberFormat="1" applyFont="1" applyBorder="1"/>
    <xf numFmtId="0" fontId="2" fillId="0" borderId="0" xfId="0" applyFont="1" applyAlignment="1">
      <alignment horizontal="center"/>
    </xf>
    <xf numFmtId="43" fontId="4" fillId="0" borderId="9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" fontId="4" fillId="0" borderId="24" xfId="1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819150</xdr:colOff>
      <xdr:row>0</xdr:row>
      <xdr:rowOff>0</xdr:rowOff>
    </xdr:from>
    <xdr:to>
      <xdr:col>2</xdr:col>
      <xdr:colOff>2799578</xdr:colOff>
      <xdr:row>4</xdr:row>
      <xdr:rowOff>171450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525" y="0"/>
          <a:ext cx="1980428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62"/>
  <sheetViews>
    <sheetView tabSelected="1" topLeftCell="A6" workbookViewId="0">
      <selection activeCell="L24" sqref="L24"/>
    </sheetView>
  </sheetViews>
  <sheetFormatPr baseColWidth="10" defaultRowHeight="15" x14ac:dyDescent="0.25"/>
  <cols>
    <col min="1" max="1" width="2.5703125" customWidth="1"/>
    <col min="2" max="2" width="2.42578125" customWidth="1"/>
    <col min="3" max="3" width="61.140625" customWidth="1"/>
    <col min="4" max="8" width="17.7109375" customWidth="1"/>
    <col min="9" max="9" width="15.85546875" bestFit="1" customWidth="1"/>
    <col min="11" max="11" width="15.140625" bestFit="1" customWidth="1"/>
  </cols>
  <sheetData>
    <row r="3" spans="1:9" x14ac:dyDescent="0.25">
      <c r="A3" s="41" t="s">
        <v>1</v>
      </c>
      <c r="B3" s="41"/>
      <c r="C3" s="41"/>
      <c r="D3" s="41"/>
      <c r="E3" s="41"/>
      <c r="F3" s="41"/>
      <c r="G3" s="41"/>
      <c r="H3" s="41"/>
      <c r="I3" s="41"/>
    </row>
    <row r="4" spans="1:9" x14ac:dyDescent="0.25">
      <c r="A4" s="41" t="s">
        <v>2</v>
      </c>
      <c r="B4" s="41"/>
      <c r="C4" s="41"/>
      <c r="D4" s="41"/>
      <c r="E4" s="41"/>
      <c r="F4" s="41"/>
      <c r="G4" s="41"/>
      <c r="H4" s="41"/>
      <c r="I4" s="41"/>
    </row>
    <row r="6" spans="1:9" ht="15.75" thickBot="1" x14ac:dyDescent="0.3">
      <c r="A6" s="44" t="s">
        <v>0</v>
      </c>
      <c r="B6" s="45"/>
      <c r="C6" s="46"/>
      <c r="D6" s="26">
        <v>2015</v>
      </c>
      <c r="E6" s="26">
        <v>2016</v>
      </c>
      <c r="F6" s="27">
        <v>2017</v>
      </c>
      <c r="G6" s="27">
        <v>2018</v>
      </c>
      <c r="H6" s="27">
        <v>2019</v>
      </c>
      <c r="I6" s="29">
        <v>2020</v>
      </c>
    </row>
    <row r="7" spans="1:9" ht="12.75" customHeight="1" x14ac:dyDescent="0.25">
      <c r="A7" s="23" t="s">
        <v>10</v>
      </c>
      <c r="B7" s="1"/>
      <c r="C7" s="2"/>
      <c r="D7" s="9">
        <f t="shared" ref="D7:H7" si="0">+D8+D13+D14+D15+D20+D21+D12</f>
        <v>1005912314.1000001</v>
      </c>
      <c r="E7" s="9">
        <f t="shared" si="0"/>
        <v>1267029871.55</v>
      </c>
      <c r="F7" s="9">
        <f t="shared" si="0"/>
        <v>1519176001.6199999</v>
      </c>
      <c r="G7" s="9">
        <f t="shared" si="0"/>
        <v>6375724710.6999998</v>
      </c>
      <c r="H7" s="32">
        <f t="shared" si="0"/>
        <v>2793805063.9000001</v>
      </c>
      <c r="I7" s="47">
        <v>1454265674.2899997</v>
      </c>
    </row>
    <row r="8" spans="1:9" ht="12.75" customHeight="1" x14ac:dyDescent="0.25">
      <c r="A8" s="3"/>
      <c r="B8" s="42" t="s">
        <v>11</v>
      </c>
      <c r="C8" s="43"/>
      <c r="D8" s="13">
        <f t="shared" ref="D8:H8" si="1">SUM(D9:D11)</f>
        <v>654919682.1500001</v>
      </c>
      <c r="E8" s="13">
        <f t="shared" si="1"/>
        <v>773240883.18000007</v>
      </c>
      <c r="F8" s="13">
        <f t="shared" si="1"/>
        <v>769387447.38</v>
      </c>
      <c r="G8" s="13">
        <f t="shared" si="1"/>
        <v>821406729.14999998</v>
      </c>
      <c r="H8" s="33">
        <f t="shared" si="1"/>
        <v>822587768.75999999</v>
      </c>
      <c r="I8" s="37">
        <v>706692183.88</v>
      </c>
    </row>
    <row r="9" spans="1:9" ht="12.75" customHeight="1" x14ac:dyDescent="0.25">
      <c r="A9" s="3"/>
      <c r="B9" s="4"/>
      <c r="C9" s="5" t="s">
        <v>12</v>
      </c>
      <c r="D9" s="10">
        <v>221561645.31</v>
      </c>
      <c r="E9" s="10">
        <v>223590040.25999999</v>
      </c>
      <c r="F9" s="10">
        <v>324786613.19</v>
      </c>
      <c r="G9" s="10">
        <v>323008939</v>
      </c>
      <c r="H9" s="34">
        <v>336217331.61999995</v>
      </c>
      <c r="I9" s="39">
        <v>343872864.42000008</v>
      </c>
    </row>
    <row r="10" spans="1:9" ht="12.75" customHeight="1" x14ac:dyDescent="0.25">
      <c r="A10" s="3"/>
      <c r="B10" s="4"/>
      <c r="C10" s="5" t="s">
        <v>13</v>
      </c>
      <c r="D10" s="10">
        <v>113971958.8</v>
      </c>
      <c r="E10" s="10">
        <v>140527941.22999999</v>
      </c>
      <c r="F10" s="10">
        <v>167763996.69999999</v>
      </c>
      <c r="G10" s="10">
        <v>174703577.19</v>
      </c>
      <c r="H10" s="34">
        <v>183110500.30000001</v>
      </c>
      <c r="I10" s="39">
        <v>118225111.77999999</v>
      </c>
    </row>
    <row r="11" spans="1:9" ht="12.75" customHeight="1" x14ac:dyDescent="0.25">
      <c r="A11" s="3"/>
      <c r="B11" s="4"/>
      <c r="C11" s="5" t="s">
        <v>14</v>
      </c>
      <c r="D11" s="10">
        <v>319386078.04000002</v>
      </c>
      <c r="E11" s="10">
        <v>409122901.69</v>
      </c>
      <c r="F11" s="10">
        <f>769387447.38-324786613.19-167763996.7</f>
        <v>276836837.49000001</v>
      </c>
      <c r="G11" s="10">
        <v>323694212.95999998</v>
      </c>
      <c r="H11" s="34">
        <v>303259936.84000009</v>
      </c>
      <c r="I11" s="39">
        <v>244594207.67999995</v>
      </c>
    </row>
    <row r="12" spans="1:9" ht="12.75" customHeight="1" x14ac:dyDescent="0.25">
      <c r="A12" s="3"/>
      <c r="B12" s="28" t="s">
        <v>45</v>
      </c>
      <c r="C12" s="5"/>
      <c r="D12" s="13">
        <v>0</v>
      </c>
      <c r="E12" s="13">
        <v>0</v>
      </c>
      <c r="F12" s="13">
        <v>0</v>
      </c>
      <c r="G12" s="13">
        <v>0</v>
      </c>
      <c r="H12" s="33">
        <v>0</v>
      </c>
      <c r="I12" s="39">
        <v>0</v>
      </c>
    </row>
    <row r="13" spans="1:9" ht="12.75" customHeight="1" x14ac:dyDescent="0.25">
      <c r="A13" s="3"/>
      <c r="B13" s="42" t="s">
        <v>15</v>
      </c>
      <c r="C13" s="43"/>
      <c r="D13" s="13">
        <v>213460405.77000001</v>
      </c>
      <c r="E13" s="13">
        <v>330484246.39999998</v>
      </c>
      <c r="F13" s="13">
        <v>263092325.13999999</v>
      </c>
      <c r="G13" s="13">
        <v>318378520.5</v>
      </c>
      <c r="H13" s="33">
        <v>365308256.93000001</v>
      </c>
      <c r="I13" s="39">
        <v>298467679.57999992</v>
      </c>
    </row>
    <row r="14" spans="1:9" ht="12.75" customHeight="1" x14ac:dyDescent="0.25">
      <c r="A14" s="3"/>
      <c r="B14" s="42" t="s">
        <v>16</v>
      </c>
      <c r="C14" s="43"/>
      <c r="D14" s="13">
        <v>16870553.120000001</v>
      </c>
      <c r="E14" s="13">
        <v>20371187.920000002</v>
      </c>
      <c r="F14" s="13">
        <v>54482080.25</v>
      </c>
      <c r="G14" s="13">
        <v>81966736.090000004</v>
      </c>
      <c r="H14" s="33">
        <v>29292495.600000001</v>
      </c>
      <c r="I14" s="39">
        <v>16055858.16</v>
      </c>
    </row>
    <row r="15" spans="1:9" ht="12.75" customHeight="1" x14ac:dyDescent="0.25">
      <c r="A15" s="3"/>
      <c r="B15" s="42" t="s">
        <v>17</v>
      </c>
      <c r="C15" s="43"/>
      <c r="D15" s="13">
        <f t="shared" ref="D15:H15" si="2">SUM(D16:D19)</f>
        <v>25587604.219999999</v>
      </c>
      <c r="E15" s="13">
        <f t="shared" si="2"/>
        <v>3816202.61</v>
      </c>
      <c r="F15" s="13">
        <f t="shared" si="2"/>
        <v>381417484.56999999</v>
      </c>
      <c r="G15" s="13">
        <f t="shared" si="2"/>
        <v>132221702.85000002</v>
      </c>
      <c r="H15" s="33">
        <f t="shared" si="2"/>
        <v>284010502.39000005</v>
      </c>
      <c r="I15" s="39">
        <v>271204126.60000002</v>
      </c>
    </row>
    <row r="16" spans="1:9" ht="12.75" customHeight="1" x14ac:dyDescent="0.25">
      <c r="A16" s="3"/>
      <c r="B16" s="8"/>
      <c r="C16" s="5" t="s">
        <v>18</v>
      </c>
      <c r="D16" s="10">
        <v>9184077.2799999993</v>
      </c>
      <c r="E16" s="10">
        <v>2688182.09</v>
      </c>
      <c r="F16" s="10">
        <v>380026422.56999999</v>
      </c>
      <c r="G16" s="10">
        <v>112644193.96000002</v>
      </c>
      <c r="H16" s="34">
        <v>236782774.58000001</v>
      </c>
      <c r="I16" s="39">
        <v>210539229.06999999</v>
      </c>
    </row>
    <row r="17" spans="1:11" ht="12.75" customHeight="1" x14ac:dyDescent="0.25">
      <c r="A17" s="3"/>
      <c r="B17" s="8"/>
      <c r="C17" s="5" t="s">
        <v>19</v>
      </c>
      <c r="D17" s="10">
        <v>7403515.5599999996</v>
      </c>
      <c r="E17" s="10">
        <v>1125500.52</v>
      </c>
      <c r="F17" s="10">
        <v>1389552</v>
      </c>
      <c r="G17" s="10">
        <v>17794860.890000001</v>
      </c>
      <c r="H17" s="34">
        <v>31974384.09</v>
      </c>
      <c r="I17" s="39">
        <v>40936790.820000008</v>
      </c>
    </row>
    <row r="18" spans="1:11" ht="12.75" customHeight="1" x14ac:dyDescent="0.25">
      <c r="A18" s="3"/>
      <c r="B18" s="8"/>
      <c r="C18" s="5" t="s">
        <v>20</v>
      </c>
      <c r="D18" s="10">
        <v>0</v>
      </c>
      <c r="E18" s="10">
        <v>0</v>
      </c>
      <c r="F18" s="10">
        <v>0</v>
      </c>
      <c r="G18" s="10">
        <v>1782348</v>
      </c>
      <c r="H18" s="34">
        <v>13768534.93</v>
      </c>
      <c r="I18" s="39">
        <v>18518171.66</v>
      </c>
    </row>
    <row r="19" spans="1:11" ht="12.75" customHeight="1" x14ac:dyDescent="0.25">
      <c r="A19" s="3"/>
      <c r="B19" s="8"/>
      <c r="C19" s="5" t="s">
        <v>21</v>
      </c>
      <c r="D19" s="10">
        <v>9000011.3800000008</v>
      </c>
      <c r="E19" s="10">
        <v>2520</v>
      </c>
      <c r="F19" s="10">
        <v>1510</v>
      </c>
      <c r="G19" s="10">
        <v>300</v>
      </c>
      <c r="H19" s="34">
        <v>1484808.79</v>
      </c>
      <c r="I19" s="39">
        <v>1209935.05</v>
      </c>
    </row>
    <row r="20" spans="1:11" ht="12.75" customHeight="1" x14ac:dyDescent="0.25">
      <c r="A20" s="3"/>
      <c r="B20" s="25" t="s">
        <v>44</v>
      </c>
      <c r="C20" s="12"/>
      <c r="D20" s="13">
        <v>82407526.230000004</v>
      </c>
      <c r="E20" s="13">
        <v>139117351.44</v>
      </c>
      <c r="F20" s="13">
        <v>50796664.280000001</v>
      </c>
      <c r="G20" s="13">
        <v>252129318.96000001</v>
      </c>
      <c r="H20" s="33">
        <v>258579887.88999999</v>
      </c>
      <c r="I20" s="38"/>
    </row>
    <row r="21" spans="1:11" ht="12.75" customHeight="1" x14ac:dyDescent="0.25">
      <c r="A21" s="3"/>
      <c r="B21" s="25" t="s">
        <v>43</v>
      </c>
      <c r="C21" s="12"/>
      <c r="D21" s="13">
        <v>12666542.609999999</v>
      </c>
      <c r="E21" s="13">
        <v>0</v>
      </c>
      <c r="F21" s="13">
        <v>0</v>
      </c>
      <c r="G21" s="13">
        <v>4769621703.1499996</v>
      </c>
      <c r="H21" s="33">
        <v>1034026152.33</v>
      </c>
      <c r="I21" s="38"/>
    </row>
    <row r="22" spans="1:11" ht="12.75" customHeight="1" x14ac:dyDescent="0.25">
      <c r="A22" s="24" t="s">
        <v>22</v>
      </c>
      <c r="B22" s="11"/>
      <c r="C22" s="12"/>
      <c r="D22" s="13">
        <f t="shared" ref="D22:H22" si="3">+D23+D33+D42</f>
        <v>20191718131.059998</v>
      </c>
      <c r="E22" s="13">
        <f t="shared" si="3"/>
        <v>20531439288.41</v>
      </c>
      <c r="F22" s="13">
        <f t="shared" si="3"/>
        <v>20801043782.970001</v>
      </c>
      <c r="G22" s="13">
        <f t="shared" si="3"/>
        <v>21774706687.809998</v>
      </c>
      <c r="H22" s="33">
        <f t="shared" si="3"/>
        <v>23321612537.260002</v>
      </c>
      <c r="I22" s="36">
        <f t="shared" ref="I22" si="4">+I23+I33+I42</f>
        <v>8338074040</v>
      </c>
    </row>
    <row r="23" spans="1:11" ht="12.75" customHeight="1" x14ac:dyDescent="0.25">
      <c r="A23" s="3"/>
      <c r="B23" s="25" t="s">
        <v>41</v>
      </c>
      <c r="C23" s="12"/>
      <c r="D23" s="13">
        <f t="shared" ref="D23:H23" si="5">SUM(D24:D32)</f>
        <v>6270501933.0100002</v>
      </c>
      <c r="E23" s="13">
        <f t="shared" si="5"/>
        <v>7015898986.8100004</v>
      </c>
      <c r="F23" s="13">
        <f t="shared" si="5"/>
        <v>7789306588.1700001</v>
      </c>
      <c r="G23" s="13">
        <f t="shared" si="5"/>
        <v>7961765975.1099997</v>
      </c>
      <c r="H23" s="33">
        <f t="shared" si="5"/>
        <v>9221225158</v>
      </c>
      <c r="I23" s="36">
        <f t="shared" ref="I23" si="6">SUM(I24:I32)</f>
        <v>8338074040</v>
      </c>
    </row>
    <row r="24" spans="1:11" ht="12.75" customHeight="1" x14ac:dyDescent="0.25">
      <c r="A24" s="3"/>
      <c r="B24" s="8"/>
      <c r="C24" s="5" t="s">
        <v>23</v>
      </c>
      <c r="D24" s="10">
        <v>4558346798</v>
      </c>
      <c r="E24" s="10">
        <v>4802640434</v>
      </c>
      <c r="F24" s="10">
        <v>5412802983</v>
      </c>
      <c r="G24" s="10">
        <v>5904342821</v>
      </c>
      <c r="H24" s="34">
        <v>6511899194</v>
      </c>
      <c r="I24" s="39">
        <v>6219941766</v>
      </c>
      <c r="K24" s="6"/>
    </row>
    <row r="25" spans="1:11" ht="12.75" customHeight="1" x14ac:dyDescent="0.25">
      <c r="A25" s="3"/>
      <c r="B25" s="8"/>
      <c r="C25" s="5" t="s">
        <v>24</v>
      </c>
      <c r="D25" s="10">
        <v>399976750</v>
      </c>
      <c r="E25" s="10">
        <v>453545311</v>
      </c>
      <c r="F25" s="10">
        <v>472815241</v>
      </c>
      <c r="G25" s="10">
        <v>518650163</v>
      </c>
      <c r="H25" s="34">
        <v>498097337</v>
      </c>
      <c r="I25" s="39">
        <v>495461136</v>
      </c>
    </row>
    <row r="26" spans="1:11" ht="12.75" customHeight="1" x14ac:dyDescent="0.25">
      <c r="A26" s="3"/>
      <c r="B26" s="8"/>
      <c r="C26" s="5" t="s">
        <v>25</v>
      </c>
      <c r="D26" s="10">
        <v>224678243</v>
      </c>
      <c r="E26" s="10">
        <v>259196771</v>
      </c>
      <c r="F26" s="10">
        <v>279596832</v>
      </c>
      <c r="G26" s="10">
        <v>311218245</v>
      </c>
      <c r="H26" s="34">
        <v>300422288</v>
      </c>
      <c r="I26" s="39">
        <v>298043233</v>
      </c>
    </row>
    <row r="27" spans="1:11" ht="12.75" customHeight="1" x14ac:dyDescent="0.25">
      <c r="A27" s="3"/>
      <c r="B27" s="8"/>
      <c r="C27" s="5" t="s">
        <v>26</v>
      </c>
      <c r="D27" s="10">
        <v>400018343</v>
      </c>
      <c r="E27" s="10">
        <v>401257173</v>
      </c>
      <c r="F27" s="10">
        <v>357537500</v>
      </c>
      <c r="G27" s="10">
        <v>0</v>
      </c>
      <c r="H27" s="34">
        <v>0</v>
      </c>
      <c r="I27" s="39">
        <v>167903269</v>
      </c>
    </row>
    <row r="28" spans="1:11" ht="12.75" customHeight="1" x14ac:dyDescent="0.25">
      <c r="A28" s="3"/>
      <c r="B28" s="8"/>
      <c r="C28" s="5" t="s">
        <v>29</v>
      </c>
      <c r="D28" s="10">
        <v>135465691</v>
      </c>
      <c r="E28" s="10">
        <v>86588880</v>
      </c>
      <c r="F28" s="10">
        <v>91282312</v>
      </c>
      <c r="G28" s="10">
        <v>104605752</v>
      </c>
      <c r="H28" s="34">
        <v>180662768</v>
      </c>
      <c r="I28" s="39">
        <v>109527957</v>
      </c>
    </row>
    <row r="29" spans="1:11" ht="12.75" customHeight="1" x14ac:dyDescent="0.25">
      <c r="A29" s="3"/>
      <c r="B29" s="8"/>
      <c r="C29" s="5" t="s">
        <v>30</v>
      </c>
      <c r="D29" s="10">
        <v>194943376</v>
      </c>
      <c r="E29" s="10">
        <v>219520958</v>
      </c>
      <c r="F29" s="10">
        <v>224568829</v>
      </c>
      <c r="G29" s="10">
        <v>222654878</v>
      </c>
      <c r="H29" s="34">
        <v>226193838</v>
      </c>
      <c r="I29" s="39">
        <v>196447999</v>
      </c>
    </row>
    <row r="30" spans="1:11" ht="12.75" customHeight="1" x14ac:dyDescent="0.25">
      <c r="A30" s="3"/>
      <c r="B30" s="8"/>
      <c r="C30" s="5" t="s">
        <v>27</v>
      </c>
      <c r="D30" s="10">
        <v>179795162</v>
      </c>
      <c r="E30" s="10">
        <v>503593131</v>
      </c>
      <c r="F30" s="10">
        <v>623325726</v>
      </c>
      <c r="G30" s="10">
        <v>615470430</v>
      </c>
      <c r="H30" s="34">
        <v>1202482435</v>
      </c>
      <c r="I30" s="39">
        <v>598840702</v>
      </c>
    </row>
    <row r="31" spans="1:11" ht="12.75" customHeight="1" x14ac:dyDescent="0.25">
      <c r="A31" s="3"/>
      <c r="B31" s="8"/>
      <c r="C31" s="5" t="s">
        <v>39</v>
      </c>
      <c r="D31" s="10">
        <v>0</v>
      </c>
      <c r="E31" s="10">
        <v>93444175</v>
      </c>
      <c r="F31" s="10">
        <v>0</v>
      </c>
      <c r="G31" s="10">
        <v>0</v>
      </c>
      <c r="H31" s="34">
        <v>0</v>
      </c>
      <c r="I31" s="39"/>
    </row>
    <row r="32" spans="1:11" ht="12.75" customHeight="1" x14ac:dyDescent="0.25">
      <c r="A32" s="3"/>
      <c r="B32" s="8"/>
      <c r="C32" s="5" t="s">
        <v>31</v>
      </c>
      <c r="D32" s="10">
        <v>177277570.00999999</v>
      </c>
      <c r="E32" s="10">
        <v>196112153.81</v>
      </c>
      <c r="F32" s="10">
        <v>327377165.17000002</v>
      </c>
      <c r="G32" s="10">
        <f>161811973.11+123011713</f>
        <v>284823686.11000001</v>
      </c>
      <c r="H32" s="34">
        <v>301467298</v>
      </c>
      <c r="I32" s="39">
        <v>251907978</v>
      </c>
    </row>
    <row r="33" spans="1:9" ht="12.75" customHeight="1" x14ac:dyDescent="0.25">
      <c r="A33" s="3"/>
      <c r="B33" s="25" t="s">
        <v>42</v>
      </c>
      <c r="C33" s="12"/>
      <c r="D33" s="13">
        <f t="shared" ref="D33:I33" si="7">SUM(D34:D41)</f>
        <v>8174478382.1099997</v>
      </c>
      <c r="E33" s="13">
        <f t="shared" si="7"/>
        <v>8512495271.9899998</v>
      </c>
      <c r="F33" s="13">
        <f t="shared" si="7"/>
        <v>8934871576.4799995</v>
      </c>
      <c r="G33" s="13">
        <f t="shared" si="7"/>
        <v>9398569328.5499992</v>
      </c>
      <c r="H33" s="33">
        <f t="shared" si="7"/>
        <v>10124148499.370001</v>
      </c>
      <c r="I33" s="37">
        <f t="shared" si="7"/>
        <v>0</v>
      </c>
    </row>
    <row r="34" spans="1:9" ht="12.75" customHeight="1" x14ac:dyDescent="0.25">
      <c r="A34" s="3"/>
      <c r="B34" s="8"/>
      <c r="C34" s="5" t="s">
        <v>28</v>
      </c>
      <c r="D34" s="10">
        <v>4728302077.9499998</v>
      </c>
      <c r="E34" s="10">
        <v>4891134427.6199999</v>
      </c>
      <c r="F34" s="10">
        <v>4967498095.5299997</v>
      </c>
      <c r="G34" s="10">
        <v>5113239274.3199997</v>
      </c>
      <c r="H34" s="34">
        <v>5334550335.6099997</v>
      </c>
      <c r="I34" s="39"/>
    </row>
    <row r="35" spans="1:9" ht="12.75" customHeight="1" x14ac:dyDescent="0.25">
      <c r="A35" s="3"/>
      <c r="B35" s="8"/>
      <c r="C35" s="5" t="s">
        <v>3</v>
      </c>
      <c r="D35" s="10">
        <v>1427518652.97</v>
      </c>
      <c r="E35" s="10">
        <v>1509953270</v>
      </c>
      <c r="F35" s="10">
        <v>1603508741.6199999</v>
      </c>
      <c r="G35" s="10">
        <v>1669642326</v>
      </c>
      <c r="H35" s="34">
        <v>1727333616</v>
      </c>
      <c r="I35" s="39"/>
    </row>
    <row r="36" spans="1:9" ht="12.75" customHeight="1" x14ac:dyDescent="0.25">
      <c r="A36" s="3"/>
      <c r="B36" s="8"/>
      <c r="C36" s="5" t="s">
        <v>4</v>
      </c>
      <c r="D36" s="10">
        <v>536581175</v>
      </c>
      <c r="E36" s="10">
        <v>583197927</v>
      </c>
      <c r="F36" s="10">
        <v>671574578</v>
      </c>
      <c r="G36" s="10">
        <v>732537398</v>
      </c>
      <c r="H36" s="34">
        <v>864079392</v>
      </c>
      <c r="I36" s="39"/>
    </row>
    <row r="37" spans="1:9" ht="12.75" customHeight="1" x14ac:dyDescent="0.25">
      <c r="A37" s="3"/>
      <c r="B37" s="8"/>
      <c r="C37" s="5" t="s">
        <v>5</v>
      </c>
      <c r="D37" s="10">
        <v>589580061</v>
      </c>
      <c r="E37" s="10">
        <v>623217543</v>
      </c>
      <c r="F37" s="10">
        <v>687672301</v>
      </c>
      <c r="G37" s="10">
        <v>753812571</v>
      </c>
      <c r="H37" s="34">
        <v>859969957</v>
      </c>
      <c r="I37" s="39"/>
    </row>
    <row r="38" spans="1:9" ht="12.75" customHeight="1" x14ac:dyDescent="0.25">
      <c r="A38" s="3"/>
      <c r="B38" s="8"/>
      <c r="C38" s="5" t="s">
        <v>6</v>
      </c>
      <c r="D38" s="10">
        <v>246728982</v>
      </c>
      <c r="E38" s="10">
        <v>272309678</v>
      </c>
      <c r="F38" s="10">
        <v>328563666</v>
      </c>
      <c r="G38" s="10">
        <v>410288768</v>
      </c>
      <c r="H38" s="34">
        <v>517206066</v>
      </c>
      <c r="I38" s="39"/>
    </row>
    <row r="39" spans="1:9" ht="12.75" customHeight="1" x14ac:dyDescent="0.25">
      <c r="A39" s="3"/>
      <c r="B39" s="8"/>
      <c r="C39" s="5" t="s">
        <v>7</v>
      </c>
      <c r="D39" s="10">
        <v>95262235.189999998</v>
      </c>
      <c r="E39" s="10">
        <v>100415172.37</v>
      </c>
      <c r="F39" s="10">
        <v>102933690.33</v>
      </c>
      <c r="G39" s="10">
        <v>106401932.22999999</v>
      </c>
      <c r="H39" s="34">
        <v>109622212.76000002</v>
      </c>
      <c r="I39" s="39"/>
    </row>
    <row r="40" spans="1:9" ht="12.75" customHeight="1" x14ac:dyDescent="0.25">
      <c r="A40" s="3"/>
      <c r="B40" s="8"/>
      <c r="C40" s="5" t="s">
        <v>8</v>
      </c>
      <c r="D40" s="10">
        <v>160734950</v>
      </c>
      <c r="E40" s="10">
        <v>120392212</v>
      </c>
      <c r="F40" s="10">
        <v>124865392</v>
      </c>
      <c r="G40" s="10">
        <v>131108662</v>
      </c>
      <c r="H40" s="34">
        <v>167385394</v>
      </c>
      <c r="I40" s="39"/>
    </row>
    <row r="41" spans="1:9" ht="12.75" customHeight="1" x14ac:dyDescent="0.25">
      <c r="A41" s="3"/>
      <c r="B41" s="8"/>
      <c r="C41" s="5" t="s">
        <v>9</v>
      </c>
      <c r="D41" s="10">
        <v>389770248</v>
      </c>
      <c r="E41" s="10">
        <v>411875042</v>
      </c>
      <c r="F41" s="10">
        <v>448255112</v>
      </c>
      <c r="G41" s="10">
        <v>481538397</v>
      </c>
      <c r="H41" s="34">
        <v>544001526</v>
      </c>
      <c r="I41" s="39"/>
    </row>
    <row r="42" spans="1:9" ht="12.75" customHeight="1" x14ac:dyDescent="0.25">
      <c r="A42" s="3"/>
      <c r="B42" s="11" t="s">
        <v>32</v>
      </c>
      <c r="C42" s="5"/>
      <c r="D42" s="13">
        <f t="shared" ref="D42:I42" si="8">SUM(D43:D49)</f>
        <v>5746737815.9400005</v>
      </c>
      <c r="E42" s="13">
        <f t="shared" si="8"/>
        <v>5003045029.6099997</v>
      </c>
      <c r="F42" s="13">
        <f t="shared" si="8"/>
        <v>4076865618.3200002</v>
      </c>
      <c r="G42" s="13">
        <f t="shared" si="8"/>
        <v>4414371384.1499996</v>
      </c>
      <c r="H42" s="33">
        <f t="shared" si="8"/>
        <v>3976238879.8899999</v>
      </c>
      <c r="I42" s="37">
        <f t="shared" si="8"/>
        <v>0</v>
      </c>
    </row>
    <row r="43" spans="1:9" ht="12.75" customHeight="1" x14ac:dyDescent="0.25">
      <c r="A43" s="3"/>
      <c r="B43" s="8"/>
      <c r="C43" s="8" t="s">
        <v>33</v>
      </c>
      <c r="D43" s="10">
        <v>1974431818.1700001</v>
      </c>
      <c r="E43" s="10">
        <v>2090987869.8699999</v>
      </c>
      <c r="F43" s="10">
        <v>1951434211.03</v>
      </c>
      <c r="G43" s="10">
        <v>2577709666.48</v>
      </c>
      <c r="H43" s="34">
        <v>2880630828.6199999</v>
      </c>
      <c r="I43" s="39"/>
    </row>
    <row r="44" spans="1:9" ht="12.75" customHeight="1" x14ac:dyDescent="0.25">
      <c r="A44" s="3"/>
      <c r="C44" s="8" t="s">
        <v>34</v>
      </c>
      <c r="D44" s="10">
        <v>551080919.47000003</v>
      </c>
      <c r="E44" s="10">
        <v>579056864.05999994</v>
      </c>
      <c r="F44" s="10">
        <v>559420246.16999996</v>
      </c>
      <c r="G44" s="10">
        <v>526234289.85000002</v>
      </c>
      <c r="H44" s="34">
        <v>467131192.95999998</v>
      </c>
      <c r="I44" s="39"/>
    </row>
    <row r="45" spans="1:9" ht="12.75" customHeight="1" x14ac:dyDescent="0.25">
      <c r="A45" s="14"/>
      <c r="B45" s="15"/>
      <c r="C45" s="16" t="s">
        <v>35</v>
      </c>
      <c r="D45" s="17">
        <v>1131783233.1699998</v>
      </c>
      <c r="E45" s="17">
        <v>670858849.38999999</v>
      </c>
      <c r="F45" s="17">
        <v>470982864.94</v>
      </c>
      <c r="G45" s="17">
        <v>653917511.67999995</v>
      </c>
      <c r="H45" s="35">
        <v>30611016.82</v>
      </c>
      <c r="I45" s="39"/>
    </row>
    <row r="46" spans="1:9" ht="12.75" customHeight="1" x14ac:dyDescent="0.25">
      <c r="A46" s="14"/>
      <c r="B46" s="15"/>
      <c r="C46" s="16" t="s">
        <v>36</v>
      </c>
      <c r="D46" s="17">
        <v>158150806.59999999</v>
      </c>
      <c r="E46" s="17">
        <v>212071645</v>
      </c>
      <c r="F46" s="17">
        <v>33679454.340000004</v>
      </c>
      <c r="G46" s="17">
        <v>77437258.709999993</v>
      </c>
      <c r="H46" s="35">
        <v>91820780.489999995</v>
      </c>
      <c r="I46" s="39"/>
    </row>
    <row r="47" spans="1:9" ht="12.75" customHeight="1" x14ac:dyDescent="0.25">
      <c r="A47" s="14"/>
      <c r="B47" s="15"/>
      <c r="C47" s="16" t="s">
        <v>40</v>
      </c>
      <c r="D47" s="17">
        <v>1018589879.22</v>
      </c>
      <c r="E47" s="17">
        <v>1021000000</v>
      </c>
      <c r="F47" s="17">
        <v>924500000</v>
      </c>
      <c r="G47" s="17">
        <v>250000000</v>
      </c>
      <c r="H47" s="35">
        <v>0</v>
      </c>
      <c r="I47" s="39"/>
    </row>
    <row r="48" spans="1:9" ht="12.75" customHeight="1" x14ac:dyDescent="0.25">
      <c r="A48" s="14"/>
      <c r="B48" s="15"/>
      <c r="C48" s="5" t="s">
        <v>39</v>
      </c>
      <c r="D48" s="10">
        <v>0</v>
      </c>
      <c r="E48" s="10">
        <v>0</v>
      </c>
      <c r="F48" s="10">
        <v>0</v>
      </c>
      <c r="G48" s="10">
        <v>0</v>
      </c>
      <c r="H48" s="35">
        <v>341444912</v>
      </c>
      <c r="I48" s="39"/>
    </row>
    <row r="49" spans="1:9" ht="12.75" customHeight="1" thickBot="1" x14ac:dyDescent="0.3">
      <c r="A49" s="14"/>
      <c r="B49" s="15"/>
      <c r="C49" s="16" t="s">
        <v>37</v>
      </c>
      <c r="D49" s="17">
        <v>912701159.31000006</v>
      </c>
      <c r="E49" s="17">
        <v>429069801.2900002</v>
      </c>
      <c r="F49" s="17">
        <v>136848841.83999997</v>
      </c>
      <c r="G49" s="17">
        <v>329072657.43000001</v>
      </c>
      <c r="H49" s="35">
        <v>164600149</v>
      </c>
      <c r="I49" s="40"/>
    </row>
    <row r="50" spans="1:9" ht="18.75" customHeight="1" thickBot="1" x14ac:dyDescent="0.3">
      <c r="A50" s="18" t="s">
        <v>38</v>
      </c>
      <c r="B50" s="19"/>
      <c r="C50" s="20"/>
      <c r="D50" s="21">
        <f t="shared" ref="D50:I50" si="9">+D7+D22</f>
        <v>21197630445.159996</v>
      </c>
      <c r="E50" s="21">
        <f t="shared" si="9"/>
        <v>21798469159.959999</v>
      </c>
      <c r="F50" s="21">
        <f t="shared" si="9"/>
        <v>22320219784.59</v>
      </c>
      <c r="G50" s="21">
        <f t="shared" si="9"/>
        <v>28150431398.509998</v>
      </c>
      <c r="H50" s="30">
        <f t="shared" si="9"/>
        <v>26115417601.160004</v>
      </c>
      <c r="I50" s="31">
        <f t="shared" si="9"/>
        <v>9792339714.289999</v>
      </c>
    </row>
    <row r="51" spans="1:9" s="22" customFormat="1" ht="11.25" x14ac:dyDescent="0.2"/>
    <row r="52" spans="1:9" x14ac:dyDescent="0.25">
      <c r="D52" s="6"/>
      <c r="E52" s="6"/>
      <c r="F52" s="6"/>
      <c r="G52" s="6"/>
    </row>
    <row r="53" spans="1:9" x14ac:dyDescent="0.25">
      <c r="D53" s="7"/>
      <c r="E53" s="7"/>
      <c r="F53" s="7"/>
      <c r="G53" s="7"/>
      <c r="H53" s="7"/>
    </row>
    <row r="55" spans="1:9" x14ac:dyDescent="0.25">
      <c r="D55" s="7"/>
      <c r="E55" s="7"/>
      <c r="F55" s="7"/>
      <c r="G55" s="7"/>
    </row>
    <row r="56" spans="1:9" x14ac:dyDescent="0.25">
      <c r="D56" s="7"/>
      <c r="E56" s="7"/>
      <c r="F56" s="7"/>
      <c r="G56" s="7"/>
      <c r="H56" s="7"/>
    </row>
    <row r="57" spans="1:9" x14ac:dyDescent="0.25">
      <c r="D57" s="7"/>
      <c r="E57" s="7"/>
      <c r="F57" s="7"/>
      <c r="G57" s="7"/>
      <c r="H57" s="7"/>
    </row>
    <row r="58" spans="1:9" x14ac:dyDescent="0.25">
      <c r="D58" s="7"/>
      <c r="E58" s="7"/>
      <c r="F58" s="7"/>
      <c r="G58" s="7"/>
      <c r="H58" s="7"/>
    </row>
    <row r="60" spans="1:9" x14ac:dyDescent="0.25">
      <c r="D60" s="6"/>
      <c r="E60" s="6"/>
      <c r="F60" s="6"/>
      <c r="G60" s="6"/>
      <c r="H60" s="6"/>
    </row>
    <row r="61" spans="1:9" x14ac:dyDescent="0.25">
      <c r="D61" s="6"/>
      <c r="E61" s="6"/>
      <c r="F61" s="6"/>
      <c r="G61" s="6"/>
      <c r="H61" s="6"/>
    </row>
    <row r="62" spans="1:9" x14ac:dyDescent="0.25">
      <c r="D62" s="6"/>
      <c r="E62" s="6"/>
      <c r="F62" s="6"/>
      <c r="G62" s="6"/>
      <c r="H62" s="6"/>
    </row>
  </sheetData>
  <mergeCells count="7">
    <mergeCell ref="A3:I3"/>
    <mergeCell ref="A4:I4"/>
    <mergeCell ref="B14:C14"/>
    <mergeCell ref="B15:C15"/>
    <mergeCell ref="A6:C6"/>
    <mergeCell ref="B8:C8"/>
    <mergeCell ref="B13:C13"/>
  </mergeCells>
  <printOptions horizontalCentered="1"/>
  <pageMargins left="0" right="0" top="0.55118110236220474" bottom="0.55118110236220474" header="0.31496062992125984" footer="0.31496062992125984"/>
  <pageSetup scale="60" fitToHeight="0" orientation="landscape" r:id="rId1"/>
  <ignoredErrors>
    <ignoredError sqref="D15:G16 D8:H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INGRESOS</dc:creator>
  <cp:lastModifiedBy>DEPTO.REC.FED</cp:lastModifiedBy>
  <cp:lastPrinted>2021-03-29T20:34:36Z</cp:lastPrinted>
  <dcterms:created xsi:type="dcterms:W3CDTF">2019-05-07T21:58:32Z</dcterms:created>
  <dcterms:modified xsi:type="dcterms:W3CDTF">2021-03-29T20:41:50Z</dcterms:modified>
</cp:coreProperties>
</file>